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NC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<sst xmlns="http://schemas.openxmlformats.org/spreadsheetml/2006/main" count="31" uniqueCount="31">
  <si>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liczba złożonych wniosków</t>
  </si>
  <si>
    <t>Wydział Biochemii, Biofizyki i Biotechnologii</t>
  </si>
  <si>
    <t>Wydział Chemii</t>
  </si>
  <si>
    <t>Wydział Filologiczny</t>
  </si>
  <si>
    <t>Wydział Filozoficzny</t>
  </si>
  <si>
    <t>Wydział Fizyki, Astronomii i Informatyki Stosowanej</t>
  </si>
  <si>
    <t>Wydział Historyczny</t>
  </si>
  <si>
    <t>Wydział Matematyki i Informatyki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</si>
  <si>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</si>
  <si>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</si>
  <si>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</si>
  <si>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</si>
  <si>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Małopolskie Centrum Biotechnologii</t>
  </si>
  <si>
    <t>Jagiellońskie Centrum Rozwoju Leków</t>
  </si>
  <si>
    <t>NCN</t>
  </si>
  <si>
    <t>nazwa programu 
i numer konkursu</t>
  </si>
  <si>
    <t>wartość przyznanego dofinansowania</t>
  </si>
  <si>
    <t>instytucja finansująca</t>
  </si>
  <si>
    <t>Biblioteka Jagiellońska</t>
  </si>
  <si>
    <t>wskaźnik sukcesu</t>
  </si>
  <si>
    <t>Cały Uniwersytet</t>
  </si>
  <si>
    <t>UJ bez CM</t>
  </si>
  <si>
    <t>Wydział Lekarski</t>
  </si>
  <si>
    <t>Wydział Farmaceutyczny</t>
  </si>
  <si>
    <t>Wydział Nauk o Zdrowiu</t>
  </si>
  <si>
    <t>CM UJ</t>
  </si>
  <si>
    <t>liczba dofinansowanych wniosków</t>
  </si>
  <si>
    <t>Wydział Geografii i Geologii</t>
  </si>
  <si>
    <t>MINIATURA 1</t>
  </si>
  <si>
    <t>Wydział Biologii</t>
  </si>
  <si>
    <t>Statystyki konkursu MINIATURA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</si>
</sst>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0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4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8"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</dxf>
    <dxf>
      <font>
        <color theme="2" tint="-0.24993999302387238"/>
      </font>
      <fill>
        <patternFill>
          <fgColor theme="2"/>
          <bgColor theme="2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"/>
  <sheetViews>
    <sheetView tabSelected="1" zoomScale="70" zoomScaleNormal="70" zoomScalePageLayoutView="0" workbookViewId="0" topLeftCell="E1">
      <selection activeCell="M19" sqref="M19"/>
    </sheetView>
  </sheetViews>
  <sheetFormatPr defaultColWidth="9.140625" defaultRowHeight="15"/>
  <cols>
    <col min="1" max="1" width="6.8515625" style="0" customWidth="1"/>
    <col min="3" max="3" width="16.421875" style="0" customWidth="1"/>
    <col min="4" max="4" width="11.28125" style="0" customWidth="1"/>
    <col min="5" max="5" width="37.7109375" style="0" customWidth="1"/>
    <col min="6" max="21" width="14.8515625" style="0" customWidth="1"/>
    <col min="22" max="22" width="17.140625" style="0" customWidth="1"/>
    <col min="23" max="23" width="14.8515625" style="0" customWidth="1"/>
    <col min="24" max="24" width="17.421875" style="0" customWidth="1"/>
    <col min="25" max="26" width="14.8515625" style="0" customWidth="1"/>
    <col min="27" max="27" width="19.00390625" style="0" customWidth="1"/>
  </cols>
  <sheetData>
    <row r="1" ht="15.75" thickBot="1"/>
    <row r="2" spans="2:27" ht="15"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7"/>
      <c r="W3" s="7"/>
      <c r="X3" s="7"/>
      <c r="Y3" s="7"/>
      <c r="Z3" s="7"/>
      <c r="AA3" s="1"/>
    </row>
    <row r="4" spans="2:27" ht="75.75" thickBot="1">
      <c r="B4" s="31"/>
      <c r="C4" s="32"/>
      <c r="D4" s="16" t="s">
        <v>17</v>
      </c>
      <c r="E4" s="3"/>
      <c r="F4" s="17" t="s">
        <v>1</v>
      </c>
      <c r="G4" s="17" t="s">
        <v>29</v>
      </c>
      <c r="H4" s="17" t="s">
        <v>2</v>
      </c>
      <c r="I4" s="17" t="s">
        <v>3</v>
      </c>
      <c r="J4" s="17" t="s">
        <v>4</v>
      </c>
      <c r="K4" s="17" t="s">
        <v>5</v>
      </c>
      <c r="L4" s="17" t="s">
        <v>27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18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9" t="s">
        <v>20</v>
      </c>
    </row>
    <row r="5" spans="2:27" ht="32.25" customHeight="1">
      <c r="B5" s="33" t="s">
        <v>15</v>
      </c>
      <c r="C5" s="25" t="s">
        <v>28</v>
      </c>
      <c r="D5" s="28" t="s">
        <v>14</v>
      </c>
      <c r="E5" s="10" t="s">
        <v>0</v>
      </c>
      <c r="F5" s="11">
        <v>7</v>
      </c>
      <c r="G5" s="11">
        <v>10</v>
      </c>
      <c r="H5" s="11">
        <v>7</v>
      </c>
      <c r="I5" s="11">
        <v>0</v>
      </c>
      <c r="J5" s="11">
        <v>5</v>
      </c>
      <c r="K5" s="11">
        <v>0</v>
      </c>
      <c r="L5" s="11">
        <v>3</v>
      </c>
      <c r="M5" s="11">
        <v>1</v>
      </c>
      <c r="N5" s="11">
        <v>4</v>
      </c>
      <c r="O5" s="11">
        <v>0</v>
      </c>
      <c r="P5" s="11">
        <v>2</v>
      </c>
      <c r="Q5" s="11">
        <v>2</v>
      </c>
      <c r="R5" s="11">
        <v>5</v>
      </c>
      <c r="S5" s="11">
        <v>2</v>
      </c>
      <c r="T5" s="11">
        <v>9</v>
      </c>
      <c r="U5" s="11">
        <v>0</v>
      </c>
      <c r="V5" s="12">
        <f>SUM(A5:U5)</f>
        <v>57</v>
      </c>
      <c r="W5" s="13">
        <v>19</v>
      </c>
      <c r="X5" s="13">
        <v>13</v>
      </c>
      <c r="Y5" s="13">
        <v>2</v>
      </c>
      <c r="Z5" s="13">
        <f>SUM(W5:Y5)</f>
        <v>34</v>
      </c>
      <c r="AA5" s="12">
        <f>SUM(F5:U5,W5:Y5)</f>
        <v>91</v>
      </c>
    </row>
    <row r="6" spans="2:27" ht="32.25" customHeight="1">
      <c r="B6" s="33"/>
      <c r="C6" s="26"/>
      <c r="D6" s="29"/>
      <c r="E6" s="3" t="s">
        <v>26</v>
      </c>
      <c r="F6" s="2">
        <v>5</v>
      </c>
      <c r="G6" s="2">
        <v>10</v>
      </c>
      <c r="H6" s="2">
        <v>5</v>
      </c>
      <c r="I6" s="2">
        <v>0</v>
      </c>
      <c r="J6" s="2">
        <v>3</v>
      </c>
      <c r="K6" s="2">
        <v>0</v>
      </c>
      <c r="L6" s="2">
        <v>2</v>
      </c>
      <c r="M6" s="2">
        <v>1</v>
      </c>
      <c r="N6" s="2">
        <v>2</v>
      </c>
      <c r="O6" s="2">
        <v>0</v>
      </c>
      <c r="P6" s="2">
        <v>1</v>
      </c>
      <c r="Q6" s="2">
        <v>2</v>
      </c>
      <c r="R6" s="2">
        <v>2</v>
      </c>
      <c r="S6" s="2">
        <v>1</v>
      </c>
      <c r="T6" s="2">
        <v>6</v>
      </c>
      <c r="U6" s="2">
        <v>0</v>
      </c>
      <c r="V6" s="1">
        <f>SUM(A6:U6)</f>
        <v>40</v>
      </c>
      <c r="W6" s="8">
        <v>7</v>
      </c>
      <c r="X6" s="8">
        <v>4</v>
      </c>
      <c r="Y6" s="8">
        <v>0</v>
      </c>
      <c r="Z6" s="8">
        <f>SUM(W6:Y6)</f>
        <v>11</v>
      </c>
      <c r="AA6" s="1">
        <f>SUM(F6:U6,W6:Y6)</f>
        <v>51</v>
      </c>
    </row>
    <row r="7" spans="2:27" ht="32.25" customHeight="1">
      <c r="B7" s="33"/>
      <c r="C7" s="26"/>
      <c r="D7" s="29"/>
      <c r="E7" s="3" t="s">
        <v>19</v>
      </c>
      <c r="F7" s="6">
        <f>F6/F5</f>
        <v>0.7142857142857143</v>
      </c>
      <c r="G7" s="6">
        <f aca="true" t="shared" si="0" ref="G7:T7">G6/G5</f>
        <v>1</v>
      </c>
      <c r="H7" s="6">
        <f t="shared" si="0"/>
        <v>0.7142857142857143</v>
      </c>
      <c r="I7" s="6">
        <v>0</v>
      </c>
      <c r="J7" s="6">
        <f t="shared" si="0"/>
        <v>0.6</v>
      </c>
      <c r="K7" s="6">
        <v>0</v>
      </c>
      <c r="L7" s="6">
        <f t="shared" si="0"/>
        <v>0.6666666666666666</v>
      </c>
      <c r="M7" s="6">
        <f t="shared" si="0"/>
        <v>1</v>
      </c>
      <c r="N7" s="6">
        <f t="shared" si="0"/>
        <v>0.5</v>
      </c>
      <c r="O7" s="6">
        <v>0</v>
      </c>
      <c r="P7" s="6">
        <f t="shared" si="0"/>
        <v>0.5</v>
      </c>
      <c r="Q7" s="6">
        <f t="shared" si="0"/>
        <v>1</v>
      </c>
      <c r="R7" s="6">
        <f t="shared" si="0"/>
        <v>0.4</v>
      </c>
      <c r="S7" s="6">
        <f t="shared" si="0"/>
        <v>0.5</v>
      </c>
      <c r="T7" s="6">
        <f t="shared" si="0"/>
        <v>0.6666666666666666</v>
      </c>
      <c r="U7" s="6">
        <v>0</v>
      </c>
      <c r="V7" s="6">
        <f>V6/V5</f>
        <v>0.7017543859649122</v>
      </c>
      <c r="W7" s="6">
        <f>W6/W5</f>
        <v>0.3684210526315789</v>
      </c>
      <c r="X7" s="6">
        <f>X6/X5</f>
        <v>0.3076923076923077</v>
      </c>
      <c r="Y7" s="6">
        <f>Y6/Y5</f>
        <v>0</v>
      </c>
      <c r="Z7" s="6">
        <f>Z6/Z5</f>
        <v>0.3235294117647059</v>
      </c>
      <c r="AA7" s="14">
        <f>AA6/AA5</f>
        <v>0.5604395604395604</v>
      </c>
    </row>
    <row r="8" spans="2:27" ht="32.25" customHeight="1" thickBot="1">
      <c r="B8" s="33"/>
      <c r="C8" s="27"/>
      <c r="D8" s="30"/>
      <c r="E8" s="9" t="s">
        <v>16</v>
      </c>
      <c r="F8" s="4">
        <v>233376</v>
      </c>
      <c r="G8" s="4">
        <v>440922</v>
      </c>
      <c r="H8" s="4">
        <v>173776</v>
      </c>
      <c r="I8" s="4">
        <v>0</v>
      </c>
      <c r="J8" s="4">
        <v>76129</v>
      </c>
      <c r="K8" s="4">
        <v>0</v>
      </c>
      <c r="L8" s="4">
        <v>74866</v>
      </c>
      <c r="M8" s="4">
        <v>47180</v>
      </c>
      <c r="N8" s="4">
        <v>36815</v>
      </c>
      <c r="O8" s="4">
        <v>0</v>
      </c>
      <c r="P8" s="4">
        <v>7612</v>
      </c>
      <c r="Q8" s="4">
        <v>46120</v>
      </c>
      <c r="R8" s="4">
        <v>72292</v>
      </c>
      <c r="S8" s="4">
        <v>47520</v>
      </c>
      <c r="T8" s="4">
        <v>286581</v>
      </c>
      <c r="U8" s="4">
        <v>0</v>
      </c>
      <c r="V8" s="4">
        <f>SUM(A8:U8)</f>
        <v>1543189</v>
      </c>
      <c r="W8" s="4">
        <v>300653</v>
      </c>
      <c r="X8" s="4">
        <v>198117</v>
      </c>
      <c r="Y8" s="4"/>
      <c r="Z8" s="15">
        <f>SUM(W8:Y8)</f>
        <v>498770</v>
      </c>
      <c r="AA8" s="5">
        <f>SUM(F8:U8,W8:Y8)</f>
        <v>2041959</v>
      </c>
    </row>
  </sheetData>
  <sheetProtection password="8B99" sheet="1"/>
  <mergeCells count="6">
    <mergeCell ref="B2:AA2"/>
    <mergeCell ref="B3:U3"/>
    <mergeCell ref="C5:C8"/>
    <mergeCell ref="D5:D8"/>
    <mergeCell ref="B4:C4"/>
    <mergeCell ref="B5:B8"/>
  </mergeCells>
  <conditionalFormatting sqref="Z8 W5:Z6 F5:U6 F8:U8">
    <cfRule type="cellIs" priority="81" dxfId="26" operator="equal">
      <formula>0</formula>
    </cfRule>
    <cfRule type="cellIs" priority="82" dxfId="27" operator="greaterThan">
      <formula>0</formula>
    </cfRule>
  </conditionalFormatting>
  <conditionalFormatting sqref="AA5:AA6">
    <cfRule type="cellIs" priority="73" dxfId="26" operator="equal">
      <formula>0</formula>
    </cfRule>
    <cfRule type="cellIs" priority="74" dxfId="27" operator="greaterThan">
      <formula>0</formula>
    </cfRule>
  </conditionalFormatting>
  <conditionalFormatting sqref="AA7">
    <cfRule type="cellIs" priority="67" dxfId="26" operator="equal">
      <formula>0</formula>
    </cfRule>
    <cfRule type="cellIs" priority="68" dxfId="27" operator="greaterThan">
      <formula>0</formula>
    </cfRule>
  </conditionalFormatting>
  <conditionalFormatting sqref="AA8">
    <cfRule type="cellIs" priority="63" dxfId="26" operator="equal">
      <formula>0</formula>
    </cfRule>
    <cfRule type="cellIs" priority="64" dxfId="27" operator="greaterThan">
      <formula>0</formula>
    </cfRule>
  </conditionalFormatting>
  <conditionalFormatting sqref="V5:V6">
    <cfRule type="cellIs" priority="51" dxfId="26" operator="equal">
      <formula>0</formula>
    </cfRule>
    <cfRule type="cellIs" priority="52" dxfId="27" operator="greaterThan">
      <formula>0</formula>
    </cfRule>
  </conditionalFormatting>
  <conditionalFormatting sqref="V7:Z7">
    <cfRule type="cellIs" priority="49" dxfId="26" operator="equal">
      <formula>0</formula>
    </cfRule>
    <cfRule type="cellIs" priority="50" dxfId="27" operator="greaterThan">
      <formula>0</formula>
    </cfRule>
  </conditionalFormatting>
  <conditionalFormatting sqref="V8">
    <cfRule type="cellIs" priority="45" dxfId="26" operator="equal">
      <formula>0</formula>
    </cfRule>
    <cfRule type="cellIs" priority="46" dxfId="27" operator="greaterThan">
      <formula>0</formula>
    </cfRule>
  </conditionalFormatting>
  <conditionalFormatting sqref="W8:Y8">
    <cfRule type="cellIs" priority="15" dxfId="26" operator="equal">
      <formula>0</formula>
    </cfRule>
    <cfRule type="cellIs" priority="16" dxfId="27" operator="greaterThan">
      <formula>0</formula>
    </cfRule>
  </conditionalFormatting>
  <conditionalFormatting sqref="F7:U7">
    <cfRule type="cellIs" priority="9" dxfId="26" operator="equal">
      <formula>0</formula>
    </cfRule>
    <cfRule type="cellIs" priority="10" dxfId="27" operator="greaterThan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Maj</dc:creator>
  <cp:keywords/>
  <dc:description/>
  <cp:lastModifiedBy>Marta Maj</cp:lastModifiedBy>
  <dcterms:created xsi:type="dcterms:W3CDTF">2016-06-16T09:09:37Z</dcterms:created>
  <dcterms:modified xsi:type="dcterms:W3CDTF">2018-03-12T11:58:03Z</dcterms:modified>
  <cp:category/>
  <cp:version/>
  <cp:contentType/>
  <cp:contentStatus/>
</cp:coreProperties>
</file>